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ys\Desktop\"/>
    </mc:Choice>
  </mc:AlternateContent>
  <xr:revisionPtr revIDLastSave="0" documentId="13_ncr:1_{0A6AF0DC-6CF1-4CFB-8543-EC19F1D7E51E}" xr6:coauthVersionLast="41" xr6:coauthVersionMax="41" xr10:uidLastSave="{00000000-0000-0000-0000-000000000000}"/>
  <bookViews>
    <workbookView xWindow="3630" yWindow="2895" windowWidth="25800" windowHeight="16215" xr2:uid="{27736696-185B-458E-9105-B1199553428D}"/>
  </bookViews>
  <sheets>
    <sheet name="Sheet1" sheetId="1" r:id="rId1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4" i="1" l="1"/>
  <c r="G18" i="1"/>
  <c r="G20" i="1"/>
  <c r="G21" i="1"/>
  <c r="G15" i="1"/>
  <c r="G19" i="1"/>
  <c r="G16" i="1"/>
  <c r="G17" i="1"/>
  <c r="G13" i="1"/>
  <c r="G3" i="1"/>
  <c r="G7" i="1"/>
  <c r="G6" i="1"/>
  <c r="G4" i="1"/>
  <c r="G8" i="1"/>
  <c r="G10" i="1"/>
  <c r="G5" i="1"/>
  <c r="G9" i="1"/>
  <c r="G2" i="1"/>
  <c r="D14" i="1"/>
  <c r="D18" i="1"/>
  <c r="D20" i="1"/>
  <c r="D21" i="1"/>
  <c r="D15" i="1"/>
  <c r="D19" i="1"/>
  <c r="D16" i="1"/>
  <c r="D17" i="1"/>
  <c r="D13" i="1"/>
  <c r="D3" i="1"/>
  <c r="D7" i="1"/>
  <c r="D6" i="1"/>
  <c r="D4" i="1"/>
  <c r="D8" i="1"/>
  <c r="D10" i="1"/>
  <c r="D5" i="1"/>
  <c r="D9" i="1"/>
  <c r="D2" i="1"/>
  <c r="B14" i="1"/>
  <c r="B18" i="1"/>
  <c r="B17" i="1"/>
  <c r="B21" i="1"/>
  <c r="B15" i="1"/>
  <c r="B19" i="1"/>
  <c r="B20" i="1"/>
  <c r="B16" i="1"/>
  <c r="B13" i="1"/>
  <c r="B3" i="1"/>
  <c r="B7" i="1"/>
  <c r="B8" i="1"/>
  <c r="B9" i="1"/>
  <c r="B6" i="1"/>
  <c r="B10" i="1"/>
  <c r="B4" i="1"/>
  <c r="B5" i="1"/>
  <c r="B2" i="1"/>
  <c r="C14" i="1"/>
  <c r="C2" i="1"/>
  <c r="C9" i="1"/>
  <c r="C16" i="1"/>
  <c r="C3" i="1"/>
  <c r="C8" i="1"/>
  <c r="C17" i="1"/>
  <c r="C21" i="1"/>
  <c r="C19" i="1"/>
  <c r="C18" i="1"/>
  <c r="C15" i="1"/>
  <c r="C7" i="1"/>
  <c r="C13" i="1"/>
  <c r="C20" i="1"/>
  <c r="C10" i="1"/>
  <c r="C5" i="1"/>
  <c r="C6" i="1"/>
  <c r="C4" i="1"/>
  <c r="E8" i="1" l="1"/>
  <c r="H7" i="1"/>
  <c r="H20" i="1"/>
  <c r="E3" i="1"/>
  <c r="E16" i="1"/>
  <c r="E14" i="1"/>
  <c r="E20" i="1"/>
  <c r="H9" i="1"/>
  <c r="E9" i="1"/>
  <c r="H2" i="1"/>
  <c r="E17" i="1"/>
  <c r="E7" i="1"/>
  <c r="H19" i="1"/>
  <c r="H15" i="1"/>
  <c r="H5" i="1"/>
  <c r="E6" i="1"/>
  <c r="H6" i="1"/>
  <c r="H14" i="1"/>
  <c r="H3" i="1"/>
  <c r="H13" i="1"/>
  <c r="H18" i="1"/>
  <c r="E21" i="1"/>
  <c r="H10" i="1"/>
  <c r="H17" i="1"/>
  <c r="E5" i="1"/>
  <c r="H8" i="1"/>
  <c r="E4" i="1"/>
  <c r="H4" i="1"/>
  <c r="E13" i="1"/>
  <c r="E19" i="1"/>
  <c r="H21" i="1"/>
  <c r="E15" i="1"/>
  <c r="E10" i="1"/>
  <c r="H16" i="1"/>
  <c r="E18" i="1"/>
  <c r="E2" i="1"/>
</calcChain>
</file>

<file path=xl/sharedStrings.xml><?xml version="1.0" encoding="utf-8"?>
<sst xmlns="http://schemas.openxmlformats.org/spreadsheetml/2006/main" count="20" uniqueCount="20">
  <si>
    <t>IX.D.DOW.DAILY.IP</t>
  </si>
  <si>
    <t>Long</t>
  </si>
  <si>
    <t>Short</t>
  </si>
  <si>
    <t>IX.D.SPTRD.DAILY.IP</t>
  </si>
  <si>
    <t>IX.D.FTSE.DAILY.IP</t>
  </si>
  <si>
    <t>IX.D.DAX.DAILY.IP</t>
  </si>
  <si>
    <t>IX.D.CAC.DAILY.IP</t>
  </si>
  <si>
    <t>IX.D.ASX.MONTH1.IP</t>
  </si>
  <si>
    <t>IX.D.NASDAQ.CASH.IP</t>
  </si>
  <si>
    <t>IX.D.XINHUA.DFB.IP</t>
  </si>
  <si>
    <t>IX.D.HANGSENG.DAILY.IP</t>
  </si>
  <si>
    <t>CS.D.EURUSD.TODAY.IP</t>
  </si>
  <si>
    <t>CS.D.GBPUSD.TODAY.IP</t>
  </si>
  <si>
    <t>CS.D.EURGBP.TODAY.IP</t>
  </si>
  <si>
    <t>CO.D.DX.Month1.IP</t>
  </si>
  <si>
    <t>CS.D.USDJPY.TODAY.IP</t>
  </si>
  <si>
    <t>CS.D.USDCHF.TODAY.IP</t>
  </si>
  <si>
    <t>CS.D.USDCAD.TODAY.IP</t>
  </si>
  <si>
    <t>CS.D.AUDUSD.TODAY.IP</t>
  </si>
  <si>
    <t>CS.D.NZDUSD.TODAY.IP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</si>
</sst>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;;;"/>
    <numFmt numFmtId="166" formatCode="[Blue]\+0.00%;[Red]\-0.00%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5">
    <xf numFmtId="0" fontId="0" fillId="0" borderId="0" xfId="0"/>
    <xf numFmtId="164" fontId="0" fillId="0" borderId="0" xfId="0" applyNumberFormat="1"/>
    <xf numFmtId="0" fontId="1" fillId="0" borderId="0" xfId="0" applyFont="1"/>
    <xf numFmtId="0" fontId="1" fillId="0" borderId="0" xfId="0" applyFont="1" applyAlignment="1">
      <alignment horizontal="center"/>
    </xf>
    <xf numFmtId="166" fontId="0" fillId="0" borderId="0" xfId="1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CB43FD-408A-4F45-BF7A-0E51FE105D46}">
  <dimension ref="A1:P21"/>
  <sheetViews>
    <sheetView tabSelected="1" topLeftCell="C1" workbookViewId="0">
      <selection activeCell="C1" sqref="C1"/>
    </sheetView>
  </sheetViews>
  <sheetFormatPr defaultRowHeight="15" x14ac:dyDescent="0.25"/>
  <cols>
    <col min="1" max="1" width="23.85546875" hidden="1" customWidth="1"/>
    <col min="2" max="2" width="25.28515625" hidden="1" customWidth="1"/>
    <col min="3" max="3" width="15.28515625" customWidth="1"/>
    <col min="4" max="4" width="3.140625" customWidth="1"/>
    <col min="5" max="5" width="26.5703125" customWidth="1"/>
    <col min="6" max="6" width="2.42578125" customWidth="1"/>
    <col min="7" max="7" width="2.7109375" customWidth="1"/>
    <col min="8" max="8" width="28" customWidth="1"/>
    <col min="10" max="10" width="9.28515625" customWidth="1"/>
    <col min="11" max="11" width="8.85546875" customWidth="1"/>
    <col min="12" max="12" width="8.140625" customWidth="1"/>
    <col min="19" max="19" width="8.140625" customWidth="1"/>
  </cols>
  <sheetData>
    <row r="1" spans="1:16" x14ac:dyDescent="0.25">
      <c r="D1" s="3" t="s">
        <v>2</v>
      </c>
      <c r="E1" s="3"/>
      <c r="F1" s="2"/>
      <c r="G1" s="3" t="s">
        <v>1</v>
      </c>
      <c r="H1" s="3"/>
    </row>
    <row r="2" spans="1:16" x14ac:dyDescent="0.25">
      <c r="A2" t="s">
        <v>4</v>
      </c>
      <c r="B2" t="str">
        <f>_xll.EPF.IG.MarketID(A2)</f>
        <v>FT100</v>
      </c>
      <c r="C2" t="str">
        <f>_xll.EPF.IG.Name(A2)</f>
        <v>FTSE 100</v>
      </c>
      <c r="D2">
        <f>_xll.EPF.IG.SentimentShort(B2)</f>
        <v>31</v>
      </c>
      <c r="E2" s="1">
        <f t="shared" ref="E2:E10" si="0">D2</f>
        <v>31</v>
      </c>
      <c r="G2">
        <f>_xll.EPF.IG.SentimentLong(B2)</f>
        <v>69</v>
      </c>
      <c r="H2" s="1">
        <f t="shared" ref="H2:H10" si="1">G2</f>
        <v>69</v>
      </c>
      <c r="L2" s="4"/>
      <c r="N2" s="4"/>
      <c r="P2" s="4"/>
    </row>
    <row r="3" spans="1:16" x14ac:dyDescent="0.25">
      <c r="A3" t="s">
        <v>9</v>
      </c>
      <c r="B3" t="str">
        <f>_xll.EPF.IG.MarketID(A3)</f>
        <v>CHN50</v>
      </c>
      <c r="C3" t="str">
        <f>_xll.EPF.IG.Name(A3)</f>
        <v>China A50</v>
      </c>
      <c r="D3">
        <f>_xll.EPF.IG.SentimentShort(B3)</f>
        <v>33</v>
      </c>
      <c r="E3" s="1">
        <f t="shared" si="0"/>
        <v>33</v>
      </c>
      <c r="G3">
        <f>_xll.EPF.IG.SentimentLong(B3)</f>
        <v>67</v>
      </c>
      <c r="H3" s="1">
        <f t="shared" si="1"/>
        <v>67</v>
      </c>
      <c r="L3" s="4"/>
      <c r="N3" s="4"/>
      <c r="P3" s="4"/>
    </row>
    <row r="4" spans="1:16" x14ac:dyDescent="0.25">
      <c r="A4" t="s">
        <v>7</v>
      </c>
      <c r="B4" t="str">
        <f>_xll.EPF.IG.MarketID(A4)</f>
        <v>AU200</v>
      </c>
      <c r="C4" t="str">
        <f>_xll.EPF.IG.Name(A4)</f>
        <v>Australia 200</v>
      </c>
      <c r="D4">
        <f>_xll.EPF.IG.SentimentShort(B4)</f>
        <v>35</v>
      </c>
      <c r="E4" s="1">
        <f t="shared" si="0"/>
        <v>35</v>
      </c>
      <c r="G4">
        <f>_xll.EPF.IG.SentimentLong(B4)</f>
        <v>65</v>
      </c>
      <c r="H4" s="1">
        <f t="shared" si="1"/>
        <v>65</v>
      </c>
      <c r="L4" s="4"/>
      <c r="N4" s="4"/>
      <c r="P4" s="4"/>
    </row>
    <row r="5" spans="1:16" x14ac:dyDescent="0.25">
      <c r="A5" t="s">
        <v>6</v>
      </c>
      <c r="B5" t="str">
        <f>_xll.EPF.IG.MarketID(A5)</f>
        <v>FR40</v>
      </c>
      <c r="C5" t="str">
        <f>_xll.EPF.IG.Name(A5)</f>
        <v>France 40</v>
      </c>
      <c r="D5">
        <f>_xll.EPF.IG.SentimentShort(B5)</f>
        <v>36</v>
      </c>
      <c r="E5" s="1">
        <f t="shared" si="0"/>
        <v>36</v>
      </c>
      <c r="G5">
        <f>_xll.EPF.IG.SentimentLong(B5)</f>
        <v>64</v>
      </c>
      <c r="H5" s="1">
        <f t="shared" si="1"/>
        <v>64</v>
      </c>
      <c r="L5" s="4"/>
      <c r="N5" s="4"/>
      <c r="P5" s="4"/>
    </row>
    <row r="6" spans="1:16" x14ac:dyDescent="0.25">
      <c r="A6" t="s">
        <v>5</v>
      </c>
      <c r="B6" t="str">
        <f>_xll.EPF.IG.MarketID(A6)</f>
        <v>DE30</v>
      </c>
      <c r="C6" t="str">
        <f>_xll.EPF.IG.Name(A6)</f>
        <v>Germany 30</v>
      </c>
      <c r="D6">
        <f>_xll.EPF.IG.SentimentShort(B6)</f>
        <v>38</v>
      </c>
      <c r="E6" s="1">
        <f t="shared" si="0"/>
        <v>38</v>
      </c>
      <c r="G6">
        <f>_xll.EPF.IG.SentimentLong(B6)</f>
        <v>62</v>
      </c>
      <c r="H6" s="1">
        <f t="shared" si="1"/>
        <v>62</v>
      </c>
      <c r="L6" s="4"/>
      <c r="N6" s="4"/>
      <c r="P6" s="4"/>
    </row>
    <row r="7" spans="1:16" x14ac:dyDescent="0.25">
      <c r="A7" t="s">
        <v>0</v>
      </c>
      <c r="B7" t="str">
        <f>_xll.EPF.IG.MarketID(A7)</f>
        <v>WALL</v>
      </c>
      <c r="C7" t="str">
        <f>_xll.EPF.IG.Name(A7)</f>
        <v>Wall Street</v>
      </c>
      <c r="D7">
        <f>_xll.EPF.IG.SentimentShort(B7)</f>
        <v>38</v>
      </c>
      <c r="E7" s="1">
        <f t="shared" si="0"/>
        <v>38</v>
      </c>
      <c r="G7">
        <f>_xll.EPF.IG.SentimentLong(B7)</f>
        <v>62</v>
      </c>
      <c r="H7" s="1">
        <f t="shared" si="1"/>
        <v>62</v>
      </c>
      <c r="L7" s="4"/>
      <c r="N7" s="4"/>
      <c r="P7" s="4"/>
    </row>
    <row r="8" spans="1:16" x14ac:dyDescent="0.25">
      <c r="A8" t="s">
        <v>8</v>
      </c>
      <c r="B8" t="str">
        <f>_xll.EPF.IG.MarketID(A8)</f>
        <v>USTECH</v>
      </c>
      <c r="C8" t="str">
        <f>_xll.EPF.IG.Name(A8)</f>
        <v>US Tech 100</v>
      </c>
      <c r="D8">
        <f>_xll.EPF.IG.SentimentShort(B8)</f>
        <v>40</v>
      </c>
      <c r="E8" s="1">
        <f t="shared" si="0"/>
        <v>40</v>
      </c>
      <c r="G8">
        <f>_xll.EPF.IG.SentimentLong(B8)</f>
        <v>60</v>
      </c>
      <c r="H8" s="1">
        <f t="shared" si="1"/>
        <v>60</v>
      </c>
      <c r="L8" s="4"/>
      <c r="N8" s="4"/>
      <c r="P8" s="4"/>
    </row>
    <row r="9" spans="1:16" x14ac:dyDescent="0.25">
      <c r="A9" t="s">
        <v>3</v>
      </c>
      <c r="B9" t="str">
        <f>_xll.EPF.IG.MarketID(A9)</f>
        <v>US500</v>
      </c>
      <c r="C9" t="str">
        <f>_xll.EPF.IG.Name(A9)</f>
        <v>US 500</v>
      </c>
      <c r="D9">
        <f>_xll.EPF.IG.SentimentShort(B9)</f>
        <v>43</v>
      </c>
      <c r="E9" s="1">
        <f t="shared" si="0"/>
        <v>43</v>
      </c>
      <c r="G9">
        <f>_xll.EPF.IG.SentimentLong(B9)</f>
        <v>57</v>
      </c>
      <c r="H9" s="1">
        <f t="shared" si="1"/>
        <v>57</v>
      </c>
      <c r="L9" s="4"/>
      <c r="N9" s="4"/>
      <c r="P9" s="4"/>
    </row>
    <row r="10" spans="1:16" x14ac:dyDescent="0.25">
      <c r="A10" t="s">
        <v>10</v>
      </c>
      <c r="B10" t="str">
        <f>_xll.EPF.IG.MarketID(A10)</f>
        <v>HS34</v>
      </c>
      <c r="C10" t="str">
        <f>_xll.EPF.IG.Name(A10)</f>
        <v>Hong Kong HS50</v>
      </c>
      <c r="D10">
        <f>_xll.EPF.IG.SentimentShort(B10)</f>
        <v>43</v>
      </c>
      <c r="E10" s="1">
        <f t="shared" si="0"/>
        <v>43</v>
      </c>
      <c r="G10">
        <f>_xll.EPF.IG.SentimentLong(B10)</f>
        <v>57</v>
      </c>
      <c r="H10" s="1">
        <f t="shared" si="1"/>
        <v>57</v>
      </c>
      <c r="L10" s="4"/>
      <c r="N10" s="4"/>
      <c r="P10" s="4"/>
    </row>
    <row r="13" spans="1:16" x14ac:dyDescent="0.25">
      <c r="A13" t="s">
        <v>16</v>
      </c>
      <c r="B13" t="str">
        <f>_xll.EPF.IG.MarketID(A13)</f>
        <v>USDCHF</v>
      </c>
      <c r="C13" t="str">
        <f>_xll.EPF.IG.Name(A13)</f>
        <v>USD/CHF</v>
      </c>
      <c r="D13">
        <f>_xll.EPF.IG.SentimentShort(B13)</f>
        <v>19</v>
      </c>
      <c r="E13" s="1">
        <f t="shared" ref="E13:E21" si="2">D13</f>
        <v>19</v>
      </c>
      <c r="G13">
        <f>_xll.EPF.IG.SentimentLong(B13)</f>
        <v>81</v>
      </c>
      <c r="H13" s="1">
        <f t="shared" ref="H13:H21" si="3">G13</f>
        <v>81</v>
      </c>
    </row>
    <row r="14" spans="1:16" x14ac:dyDescent="0.25">
      <c r="A14" t="s">
        <v>15</v>
      </c>
      <c r="B14" t="str">
        <f>_xll.EPF.IG.MarketID(A14)</f>
        <v>USDJPY</v>
      </c>
      <c r="C14" t="str">
        <f>_xll.EPF.IG.Name(A14)</f>
        <v>USD/JPY</v>
      </c>
      <c r="D14">
        <f>_xll.EPF.IG.SentimentShort(B14)</f>
        <v>28</v>
      </c>
      <c r="E14" s="1">
        <f t="shared" si="2"/>
        <v>28</v>
      </c>
      <c r="G14">
        <f>_xll.EPF.IG.SentimentLong(B14)</f>
        <v>72</v>
      </c>
      <c r="H14" s="1">
        <f t="shared" si="3"/>
        <v>72</v>
      </c>
    </row>
    <row r="15" spans="1:16" x14ac:dyDescent="0.25">
      <c r="A15" t="s">
        <v>19</v>
      </c>
      <c r="B15" t="str">
        <f>_xll.EPF.IG.MarketID(A15)</f>
        <v>NZDUSD</v>
      </c>
      <c r="C15" t="str">
        <f>_xll.EPF.IG.Name(A15)</f>
        <v>NZD/USD</v>
      </c>
      <c r="D15">
        <f>_xll.EPF.IG.SentimentShort(B15)</f>
        <v>29</v>
      </c>
      <c r="E15" s="1">
        <f t="shared" si="2"/>
        <v>29</v>
      </c>
      <c r="G15">
        <f>_xll.EPF.IG.SentimentLong(B15)</f>
        <v>71</v>
      </c>
      <c r="H15" s="1">
        <f t="shared" si="3"/>
        <v>71</v>
      </c>
    </row>
    <row r="16" spans="1:16" x14ac:dyDescent="0.25">
      <c r="A16" t="s">
        <v>12</v>
      </c>
      <c r="B16" t="str">
        <f>_xll.EPF.IG.MarketID(A16)</f>
        <v>GBPUSD</v>
      </c>
      <c r="C16" t="str">
        <f>_xll.EPF.IG.Name(A16)</f>
        <v>GBP/USD</v>
      </c>
      <c r="D16">
        <f>_xll.EPF.IG.SentimentShort(B16)</f>
        <v>31</v>
      </c>
      <c r="E16" s="1">
        <f t="shared" si="2"/>
        <v>31</v>
      </c>
      <c r="G16">
        <f>_xll.EPF.IG.SentimentLong(B16)</f>
        <v>69</v>
      </c>
      <c r="H16" s="1">
        <f t="shared" si="3"/>
        <v>69</v>
      </c>
    </row>
    <row r="17" spans="1:8" x14ac:dyDescent="0.25">
      <c r="A17" t="s">
        <v>11</v>
      </c>
      <c r="B17" t="str">
        <f>_xll.EPF.IG.MarketID(A17)</f>
        <v>EURUSD</v>
      </c>
      <c r="C17" t="str">
        <f>_xll.EPF.IG.Name(A17)</f>
        <v>EUR/USD</v>
      </c>
      <c r="D17">
        <f>_xll.EPF.IG.SentimentShort(B17)</f>
        <v>32</v>
      </c>
      <c r="E17" s="1">
        <f t="shared" si="2"/>
        <v>32</v>
      </c>
      <c r="G17">
        <f>_xll.EPF.IG.SentimentLong(B17)</f>
        <v>68</v>
      </c>
      <c r="H17" s="1">
        <f t="shared" si="3"/>
        <v>68</v>
      </c>
    </row>
    <row r="18" spans="1:8" x14ac:dyDescent="0.25">
      <c r="A18" t="s">
        <v>13</v>
      </c>
      <c r="B18" t="str">
        <f>_xll.EPF.IG.MarketID(A18)</f>
        <v>EURGBP</v>
      </c>
      <c r="C18" t="str">
        <f>_xll.EPF.IG.Name(A18)</f>
        <v>EUR/GBP</v>
      </c>
      <c r="D18">
        <f>_xll.EPF.IG.SentimentShort(B18)</f>
        <v>32</v>
      </c>
      <c r="E18" s="1">
        <f t="shared" si="2"/>
        <v>32</v>
      </c>
      <c r="G18">
        <f>_xll.EPF.IG.SentimentLong(B18)</f>
        <v>68</v>
      </c>
      <c r="H18" s="1">
        <f t="shared" si="3"/>
        <v>68</v>
      </c>
    </row>
    <row r="19" spans="1:8" x14ac:dyDescent="0.25">
      <c r="A19" t="s">
        <v>14</v>
      </c>
      <c r="B19" t="str">
        <f>_xll.EPF.IG.MarketID(A19)</f>
        <v>DX</v>
      </c>
      <c r="C19" t="str">
        <f>_xll.EPF.IG.Name(A19)</f>
        <v>US Dollar Basket</v>
      </c>
      <c r="D19">
        <f>_xll.EPF.IG.SentimentShort(B19)</f>
        <v>34</v>
      </c>
      <c r="E19" s="1">
        <f t="shared" si="2"/>
        <v>34</v>
      </c>
      <c r="G19">
        <f>_xll.EPF.IG.SentimentLong(B19)</f>
        <v>66</v>
      </c>
      <c r="H19" s="1">
        <f t="shared" si="3"/>
        <v>66</v>
      </c>
    </row>
    <row r="20" spans="1:8" x14ac:dyDescent="0.25">
      <c r="A20" t="s">
        <v>18</v>
      </c>
      <c r="B20" t="str">
        <f>_xll.EPF.IG.MarketID(A20)</f>
        <v>AUDUSD</v>
      </c>
      <c r="C20" t="str">
        <f>_xll.EPF.IG.Name(A20)</f>
        <v>AUD/USD</v>
      </c>
      <c r="D20">
        <f>_xll.EPF.IG.SentimentShort(B20)</f>
        <v>41</v>
      </c>
      <c r="E20" s="1">
        <f t="shared" si="2"/>
        <v>41</v>
      </c>
      <c r="G20">
        <f>_xll.EPF.IG.SentimentLong(B20)</f>
        <v>59</v>
      </c>
      <c r="H20" s="1">
        <f t="shared" si="3"/>
        <v>59</v>
      </c>
    </row>
    <row r="21" spans="1:8" x14ac:dyDescent="0.25">
      <c r="A21" t="s">
        <v>17</v>
      </c>
      <c r="B21" t="str">
        <f>_xll.EPF.IG.MarketID(A21)</f>
        <v>USDCAD</v>
      </c>
      <c r="C21" t="str">
        <f>_xll.EPF.IG.Name(A21)</f>
        <v>USD/CAD</v>
      </c>
      <c r="D21">
        <f>_xll.EPF.IG.SentimentShort(B21)</f>
        <v>45</v>
      </c>
      <c r="E21" s="1">
        <f t="shared" si="2"/>
        <v>45</v>
      </c>
      <c r="G21">
        <f>_xll.EPF.IG.SentimentLong(B21)</f>
        <v>55</v>
      </c>
      <c r="H21" s="1">
        <f t="shared" si="3"/>
        <v>55</v>
      </c>
    </row>
  </sheetData>
  <sortState xmlns:xlrd2="http://schemas.microsoft.com/office/spreadsheetml/2017/richdata2" ref="A13:H21">
    <sortCondition descending="1" ref="H13:H21"/>
  </sortState>
  <mergeCells count="2">
    <mergeCell ref="D1:E1"/>
    <mergeCell ref="G1:H1"/>
  </mergeCells>
  <conditionalFormatting sqref="E2:E10">
    <cfRule type="dataBar" priority="2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{B2BA363B-8F77-48F6-9D23-9B17DE76BA5C}</x14:id>
        </ext>
      </extLst>
    </cfRule>
  </conditionalFormatting>
  <conditionalFormatting sqref="E13:E21">
    <cfRule type="dataBar" priority="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{66174A84-75A5-409C-8CDC-CACF289058AF}</x14:id>
        </ext>
      </extLst>
    </cfRule>
  </conditionalFormatting>
  <conditionalFormatting sqref="H2:H10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{1F6E6700-5440-42D9-AC16-4046540B015F}</x14:id>
        </ext>
      </extLst>
    </cfRule>
  </conditionalFormatting>
  <conditionalFormatting sqref="H13:H21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{84A2204D-4247-431C-A8E0-0D0AC2A9711E}</x14:id>
        </ext>
      </extLst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2BA363B-8F77-48F6-9D23-9B17DE76BA5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E2:E10</xm:sqref>
        </x14:conditionalFormatting>
        <x14:conditionalFormatting xmlns:xm="http://schemas.microsoft.com/office/excel/2006/main">
          <x14:cfRule type="dataBar" id="{66174A84-75A5-409C-8CDC-CACF289058A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E13:E21</xm:sqref>
        </x14:conditionalFormatting>
        <x14:conditionalFormatting xmlns:xm="http://schemas.microsoft.com/office/excel/2006/main">
          <x14:cfRule type="dataBar" id="{1F6E6700-5440-42D9-AC16-4046540B015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H2:H10</xm:sqref>
        </x14:conditionalFormatting>
        <x14:conditionalFormatting xmlns:xm="http://schemas.microsoft.com/office/excel/2006/main">
          <x14:cfRule type="dataBar" id="{84A2204D-4247-431C-A8E0-0D0AC2A9711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H13:H21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Sinclair</dc:creator>
  <cp:lastModifiedBy>Andrew Sinclair</cp:lastModifiedBy>
  <dcterms:created xsi:type="dcterms:W3CDTF">2019-03-12T16:06:41Z</dcterms:created>
  <dcterms:modified xsi:type="dcterms:W3CDTF">2019-03-13T07:54:34Z</dcterms:modified>
</cp:coreProperties>
</file>